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rea\Downloads\"/>
    </mc:Choice>
  </mc:AlternateContent>
  <xr:revisionPtr revIDLastSave="0" documentId="13_ncr:1_{0079335F-4E48-43C8-8D62-3F048C8F13BA}" xr6:coauthVersionLast="47" xr6:coauthVersionMax="47" xr10:uidLastSave="{00000000-0000-0000-0000-000000000000}"/>
  <bookViews>
    <workbookView xWindow="-108" yWindow="-108" windowWidth="23256" windowHeight="12456" xr2:uid="{10829C8A-6739-4634-9211-6FCBC594A2CE}"/>
  </bookViews>
  <sheets>
    <sheet name="Table 11" sheetId="1" r:id="rId1"/>
  </sheets>
  <externalReferences>
    <externalReference r:id="rId2"/>
  </externalReferences>
  <definedNames>
    <definedName name="_xlnm.Print_Area" localSheetId="0">'Table 11'!$A$1:$D$89</definedName>
    <definedName name="_xlnm.Print_Titles" localSheetId="0">'Table 11'!#REF!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1" l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</calcChain>
</file>

<file path=xl/sharedStrings.xml><?xml version="1.0" encoding="utf-8"?>
<sst xmlns="http://schemas.openxmlformats.org/spreadsheetml/2006/main" count="93" uniqueCount="93">
  <si>
    <t>County</t>
  </si>
  <si>
    <t>Housing Unit Density</t>
  </si>
  <si>
    <t>Number of Housing Units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</si>
  <si>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</si>
  <si>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</si>
  <si>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</si>
  <si>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</si>
  <si>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</si>
  <si>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</si>
  <si>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</si>
  <si>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</si>
  <si>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</si>
  <si>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</si>
  <si>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</si>
  <si>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</si>
  <si>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</si>
  <si>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</si>
  <si>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</si>
  <si>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</si>
  <si>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</si>
  <si>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</si>
  <si>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</si>
  <si>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</si>
  <si>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</si>
  <si>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</si>
  <si>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</si>
  <si>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</si>
  <si>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</si>
  <si>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</si>
  <si>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</si>
  <si>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</si>
  <si>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</si>
  <si>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</si>
  <si>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</si>
  <si>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</si>
  <si>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</si>
  <si>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</si>
  <si>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</si>
  <si>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</si>
  <si>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</si>
  <si>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</si>
  <si>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</si>
  <si>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</si>
  <si>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</si>
  <si>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</si>
  <si>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</si>
  <si>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</si>
  <si>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</si>
  <si>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</si>
  <si>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</si>
  <si>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</si>
  <si>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</si>
  <si>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</si>
  <si>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</si>
  <si>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</si>
  <si>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</si>
  <si>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</si>
  <si>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</si>
  <si>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</si>
  <si>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</si>
  <si>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</si>
  <si>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</si>
  <si>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</si>
  <si>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</si>
  <si>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</si>
  <si>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</si>
  <si>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</si>
  <si>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</si>
  <si>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</si>
  <si>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</si>
  <si>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</si>
  <si>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</si>
  <si>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</si>
  <si>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</si>
  <si>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</si>
  <si>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</si>
  <si>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</si>
  <si>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</si>
  <si>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</si>
  <si>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</si>
  <si>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</si>
  <si>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</si>
  <si>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</si>
  <si>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</si>
  <si>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</si>
  <si>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</si>
  <si>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</si>
  <si>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</si>
  <si>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</si>
  <si>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</si>
  <si>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100/20 Mbps</t>
  </si>
  <si>
    <t>houses unserved</t>
  </si>
  <si>
    <t>Cost to close the 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</si>
</sst>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5">
    <font>
      <sz val="11"/>
      <color theme="1"/>
      <name val="Calibri"/>
      <family val="2"/>
      <scheme val="minor"/>
    </font>
    <font>
      <sz val="10"/>
      <color theme="1"/>
      <name val="Axiforma Light"/>
      <family val="3"/>
    </font>
    <font>
      <i/>
      <sz val="10"/>
      <color theme="1"/>
      <name val="Axiforma Light"/>
      <family val="3"/>
    </font>
    <font>
      <sz val="11"/>
      <color theme="1"/>
      <name val="Axiforma Light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" fontId="0" fillId="0" borderId="0" xfId="0" applyNumberFormat="1"/>
    <xf numFmtId="44" fontId="0" fillId="0" borderId="0" xfId="1" applyFont="1"/>
    <xf numFmtId="0" fontId="3" fillId="2" borderId="3" xfId="0" applyFont="1" applyFill="1" applyBorder="1" applyAlignment="1">
      <alignment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sborne/Documents/MN_AvailabilityDataAnalysis_2022_10_31_wFixedPDF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-Speed Tiers"/>
      <sheetName val="County-Speed Tiers"/>
      <sheetName val="State-Platforms"/>
      <sheetName val="County-Platforms"/>
      <sheetName val="State-Other Availability"/>
      <sheetName val="County-Other Availability"/>
      <sheetName val="Table 1a"/>
      <sheetName val="Table 1b"/>
      <sheetName val="Table 1c"/>
      <sheetName val="Table 2 "/>
      <sheetName val="Table 3 "/>
      <sheetName val="Table 4"/>
      <sheetName val="Table 5a"/>
      <sheetName val="Table 5b"/>
      <sheetName val="Table 7"/>
      <sheetName val="12. RuralHistoric"/>
      <sheetName val="_notNeeded_Table 5a"/>
      <sheetName val="ConnectedScores"/>
      <sheetName val="11.25M3M_WirelineOnly_County"/>
      <sheetName val="Rural10M5M"/>
      <sheetName val="Table 2"/>
      <sheetName val="Table 3"/>
      <sheetName val="Table 6"/>
      <sheetName val="Historical"/>
      <sheetName val="10M5M_WirelineOnly_County"/>
      <sheetName val="Speed_County_Fixed-NonMobile"/>
    </sheetNames>
    <sheetDataSet>
      <sheetData sheetId="0"/>
      <sheetData sheetId="1">
        <row r="8">
          <cell r="CR8">
            <v>68.13</v>
          </cell>
        </row>
        <row r="9">
          <cell r="DQ9">
            <v>96.64</v>
          </cell>
        </row>
        <row r="10">
          <cell r="DQ10">
            <v>78.45</v>
          </cell>
        </row>
        <row r="11">
          <cell r="DQ11">
            <v>98.86</v>
          </cell>
        </row>
        <row r="12">
          <cell r="DQ12">
            <v>89.94</v>
          </cell>
        </row>
        <row r="13">
          <cell r="DQ13">
            <v>97.09</v>
          </cell>
        </row>
        <row r="14">
          <cell r="DQ14">
            <v>81.88</v>
          </cell>
        </row>
        <row r="15">
          <cell r="DQ15">
            <v>79.959999999999994</v>
          </cell>
        </row>
        <row r="16">
          <cell r="DQ16">
            <v>48.71</v>
          </cell>
        </row>
        <row r="17">
          <cell r="DQ17">
            <v>93.2</v>
          </cell>
        </row>
        <row r="18">
          <cell r="DQ18">
            <v>56.37</v>
          </cell>
        </row>
        <row r="19">
          <cell r="DQ19">
            <v>80.55</v>
          </cell>
        </row>
        <row r="20">
          <cell r="DQ20">
            <v>73.63</v>
          </cell>
        </row>
        <row r="21">
          <cell r="DQ21">
            <v>92.06</v>
          </cell>
        </row>
        <row r="22">
          <cell r="DQ22">
            <v>98.85</v>
          </cell>
        </row>
        <row r="23">
          <cell r="DQ23">
            <v>90.95</v>
          </cell>
        </row>
        <row r="24">
          <cell r="DQ24">
            <v>67.02</v>
          </cell>
        </row>
        <row r="25">
          <cell r="DQ25">
            <v>87.51</v>
          </cell>
        </row>
        <row r="26">
          <cell r="DQ26">
            <v>96.82</v>
          </cell>
        </row>
        <row r="27">
          <cell r="DQ27">
            <v>84.2</v>
          </cell>
        </row>
        <row r="28">
          <cell r="DQ28">
            <v>74.59</v>
          </cell>
        </row>
        <row r="29">
          <cell r="DQ29">
            <v>72.680000000000007</v>
          </cell>
        </row>
        <row r="30">
          <cell r="DQ30">
            <v>64.95</v>
          </cell>
        </row>
        <row r="31">
          <cell r="DQ31">
            <v>86.36</v>
          </cell>
        </row>
        <row r="32">
          <cell r="DQ32">
            <v>78.56</v>
          </cell>
        </row>
        <row r="33">
          <cell r="DQ33">
            <v>77.709999999999994</v>
          </cell>
        </row>
        <row r="34">
          <cell r="DQ34">
            <v>98.69</v>
          </cell>
        </row>
        <row r="35">
          <cell r="DQ35">
            <v>82.98</v>
          </cell>
        </row>
        <row r="36">
          <cell r="DQ36">
            <v>90.07</v>
          </cell>
        </row>
        <row r="37">
          <cell r="DQ37">
            <v>50.09</v>
          </cell>
        </row>
        <row r="38">
          <cell r="DQ38">
            <v>85.5</v>
          </cell>
        </row>
        <row r="39">
          <cell r="DQ39">
            <v>61.98</v>
          </cell>
        </row>
        <row r="40">
          <cell r="DQ40">
            <v>23.46</v>
          </cell>
        </row>
        <row r="41">
          <cell r="DQ41">
            <v>68.180000000000007</v>
          </cell>
        </row>
        <row r="42">
          <cell r="DQ42">
            <v>87.57</v>
          </cell>
        </row>
        <row r="43">
          <cell r="DQ43">
            <v>72.3</v>
          </cell>
        </row>
        <row r="44">
          <cell r="DQ44">
            <v>99.86</v>
          </cell>
        </row>
        <row r="45">
          <cell r="DQ45">
            <v>84.15</v>
          </cell>
        </row>
        <row r="46">
          <cell r="DQ46">
            <v>74.260000000000005</v>
          </cell>
        </row>
        <row r="47">
          <cell r="DQ47">
            <v>74.92</v>
          </cell>
        </row>
        <row r="48">
          <cell r="DQ48">
            <v>99.99</v>
          </cell>
        </row>
        <row r="49">
          <cell r="DQ49">
            <v>84.27</v>
          </cell>
        </row>
        <row r="50">
          <cell r="DQ50">
            <v>75.48</v>
          </cell>
        </row>
        <row r="51">
          <cell r="DQ51">
            <v>70.81</v>
          </cell>
        </row>
        <row r="52">
          <cell r="DQ52">
            <v>82.9</v>
          </cell>
        </row>
        <row r="53">
          <cell r="DQ53">
            <v>67.03</v>
          </cell>
        </row>
        <row r="54">
          <cell r="DQ54">
            <v>72.849999999999994</v>
          </cell>
        </row>
        <row r="55">
          <cell r="DQ55">
            <v>66.709999999999994</v>
          </cell>
        </row>
        <row r="56">
          <cell r="DQ56">
            <v>77.569999999999993</v>
          </cell>
        </row>
        <row r="57">
          <cell r="DQ57">
            <v>83.25</v>
          </cell>
        </row>
        <row r="58">
          <cell r="DQ58">
            <v>51.38</v>
          </cell>
        </row>
        <row r="59">
          <cell r="DQ59">
            <v>77.290000000000006</v>
          </cell>
        </row>
        <row r="60">
          <cell r="DQ60">
            <v>80.27</v>
          </cell>
        </row>
        <row r="61">
          <cell r="DQ61">
            <v>55.52</v>
          </cell>
        </row>
        <row r="62">
          <cell r="DQ62">
            <v>94.38</v>
          </cell>
        </row>
        <row r="63">
          <cell r="DQ63">
            <v>70.540000000000006</v>
          </cell>
        </row>
        <row r="64">
          <cell r="DQ64">
            <v>99.4</v>
          </cell>
        </row>
        <row r="65">
          <cell r="DQ65">
            <v>35.1</v>
          </cell>
        </row>
        <row r="66">
          <cell r="DQ66">
            <v>80.7</v>
          </cell>
        </row>
        <row r="67">
          <cell r="DQ67">
            <v>95.24</v>
          </cell>
        </row>
        <row r="68">
          <cell r="DQ68">
            <v>79.150000000000006</v>
          </cell>
        </row>
        <row r="69">
          <cell r="DQ69">
            <v>99.63</v>
          </cell>
        </row>
        <row r="70">
          <cell r="DQ70">
            <v>100</v>
          </cell>
        </row>
        <row r="71">
          <cell r="DQ71">
            <v>48.35</v>
          </cell>
        </row>
        <row r="72">
          <cell r="DQ72">
            <v>70.790000000000006</v>
          </cell>
        </row>
        <row r="73">
          <cell r="DQ73">
            <v>85.23</v>
          </cell>
        </row>
        <row r="74">
          <cell r="DQ74">
            <v>99.9</v>
          </cell>
        </row>
        <row r="75">
          <cell r="DQ75">
            <v>90.71</v>
          </cell>
        </row>
        <row r="76">
          <cell r="DQ76">
            <v>74.89</v>
          </cell>
        </row>
        <row r="77">
          <cell r="DQ77">
            <v>92.04</v>
          </cell>
        </row>
        <row r="78">
          <cell r="DQ78">
            <v>82.82</v>
          </cell>
        </row>
        <row r="79">
          <cell r="DQ79">
            <v>65.63</v>
          </cell>
        </row>
        <row r="80">
          <cell r="DQ80">
            <v>84.69</v>
          </cell>
        </row>
        <row r="81">
          <cell r="DQ81">
            <v>88.28</v>
          </cell>
        </row>
        <row r="82">
          <cell r="DQ82">
            <v>97.08</v>
          </cell>
        </row>
        <row r="83">
          <cell r="DQ83">
            <v>97.5</v>
          </cell>
        </row>
        <row r="84">
          <cell r="DQ84">
            <v>47.52</v>
          </cell>
        </row>
        <row r="85">
          <cell r="DQ85">
            <v>67.5</v>
          </cell>
        </row>
        <row r="86">
          <cell r="DQ86">
            <v>71.239999999999995</v>
          </cell>
        </row>
        <row r="87">
          <cell r="DQ87">
            <v>98.88</v>
          </cell>
        </row>
        <row r="88">
          <cell r="DQ88">
            <v>75.12</v>
          </cell>
        </row>
        <row r="89">
          <cell r="DQ89">
            <v>93.59</v>
          </cell>
        </row>
        <row r="90">
          <cell r="DQ90">
            <v>71.06</v>
          </cell>
        </row>
        <row r="91">
          <cell r="DQ91">
            <v>77.48</v>
          </cell>
        </row>
        <row r="92">
          <cell r="DQ92">
            <v>85.62</v>
          </cell>
        </row>
        <row r="93">
          <cell r="DQ93">
            <v>78.02</v>
          </cell>
        </row>
        <row r="94">
          <cell r="DQ94">
            <v>58.17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CFE4C-B8E9-43F9-85AF-1C6477AFF391}">
  <sheetPr>
    <pageSetUpPr fitToPage="1"/>
  </sheetPr>
  <dimension ref="A1:F90"/>
  <sheetViews>
    <sheetView tabSelected="1" topLeftCell="A74" workbookViewId="0">
      <selection sqref="A1:A1048576"/>
    </sheetView>
  </sheetViews>
  <sheetFormatPr defaultRowHeight="14.4"/>
  <cols>
    <col min="1" max="1" width="19.33203125" bestFit="1" customWidth="1"/>
    <col min="2" max="2" width="14.33203125" customWidth="1"/>
    <col min="3" max="3" width="15.88671875" customWidth="1"/>
    <col min="4" max="4" width="16.33203125" customWidth="1"/>
    <col min="5" max="5" width="9.109375" customWidth="1"/>
    <col min="6" max="6" width="17.21875" bestFit="1" customWidth="1"/>
    <col min="7" max="12" width="9.109375" customWidth="1"/>
    <col min="13" max="13" width="0.109375" customWidth="1"/>
  </cols>
  <sheetData>
    <row r="1" spans="1:6" s="18" customFormat="1" ht="24" customHeight="1" thickTop="1" thickBot="1">
      <c r="A1" s="14" t="s">
        <v>0</v>
      </c>
      <c r="B1" s="15" t="s">
        <v>1</v>
      </c>
      <c r="C1" s="16" t="s">
        <v>2</v>
      </c>
      <c r="D1" s="17" t="s">
        <v>90</v>
      </c>
      <c r="E1" s="18" t="s">
        <v>91</v>
      </c>
      <c r="F1" s="18" t="s">
        <v>92</v>
      </c>
    </row>
    <row r="2" spans="1:6" ht="24" customHeight="1" thickTop="1" thickBot="1">
      <c r="A2" s="4" t="s">
        <v>3</v>
      </c>
      <c r="B2" s="3">
        <v>7.9</v>
      </c>
      <c r="C2" s="2">
        <v>13944</v>
      </c>
      <c r="D2" s="9">
        <v>60.36</v>
      </c>
      <c r="E2" s="12">
        <f>C2*((100-D2)/100)</f>
        <v>5527.4016000000001</v>
      </c>
      <c r="F2" s="13">
        <f>E2*9300</f>
        <v>51404834.880000003</v>
      </c>
    </row>
    <row r="3" spans="1:6" ht="24" customHeight="1" thickTop="1" thickBot="1">
      <c r="A3" s="8" t="s">
        <v>4</v>
      </c>
      <c r="B3" s="7">
        <v>309.347208239</v>
      </c>
      <c r="C3" s="6">
        <v>138017</v>
      </c>
      <c r="D3" s="5">
        <f>'[1]County-Speed Tiers'!DQ9</f>
        <v>96.64</v>
      </c>
      <c r="E3" s="12">
        <f>C3*((100-D3)/100)</f>
        <v>4637.3711999999987</v>
      </c>
      <c r="F3" s="13">
        <f t="shared" ref="F3:F66" si="0">E3*9300</f>
        <v>43127552.159999989</v>
      </c>
    </row>
    <row r="4" spans="1:6" ht="24" customHeight="1" thickTop="1" thickBot="1">
      <c r="A4" s="4" t="s">
        <v>5</v>
      </c>
      <c r="B4" s="3">
        <v>13.5770163143</v>
      </c>
      <c r="C4" s="2">
        <v>19620</v>
      </c>
      <c r="D4" s="1">
        <f>'[1]County-Speed Tiers'!DQ10</f>
        <v>78.45</v>
      </c>
      <c r="E4" s="12">
        <f>C4*((100-D4)/100)</f>
        <v>4228.1099999999997</v>
      </c>
      <c r="F4" s="13">
        <f t="shared" si="0"/>
        <v>39321423</v>
      </c>
    </row>
    <row r="5" spans="1:6" ht="24" customHeight="1" thickTop="1" thickBot="1">
      <c r="A5" s="8" t="s">
        <v>6</v>
      </c>
      <c r="B5" s="7">
        <v>6.9569456625199999</v>
      </c>
      <c r="C5" s="6">
        <v>21271</v>
      </c>
      <c r="D5" s="5">
        <f>'[1]County-Speed Tiers'!DQ11</f>
        <v>98.86</v>
      </c>
      <c r="E5" s="12">
        <f>C5*((100-D5)/100)</f>
        <v>242.48940000000013</v>
      </c>
      <c r="F5" s="13">
        <f t="shared" si="0"/>
        <v>2255151.4200000013</v>
      </c>
    </row>
    <row r="6" spans="1:6" ht="24" customHeight="1" thickTop="1" thickBot="1">
      <c r="A6" s="4" t="s">
        <v>7</v>
      </c>
      <c r="B6" s="3">
        <v>41.922149208199997</v>
      </c>
      <c r="C6" s="2">
        <v>17315</v>
      </c>
      <c r="D6" s="1">
        <f>'[1]County-Speed Tiers'!DQ12</f>
        <v>89.94</v>
      </c>
      <c r="E6" s="12">
        <f t="shared" ref="E6:E69" si="1">C6*((100-D6)/100)</f>
        <v>1741.8890000000004</v>
      </c>
      <c r="F6" s="13">
        <f t="shared" si="0"/>
        <v>16199567.700000003</v>
      </c>
    </row>
    <row r="7" spans="1:6" ht="24" customHeight="1" thickTop="1" thickBot="1">
      <c r="A7" s="8" t="s">
        <v>8</v>
      </c>
      <c r="B7" s="7">
        <v>5.6460446585400001</v>
      </c>
      <c r="C7" s="6">
        <v>2982</v>
      </c>
      <c r="D7" s="5">
        <f>'[1]County-Speed Tiers'!DQ13</f>
        <v>97.09</v>
      </c>
      <c r="E7" s="12">
        <f t="shared" si="1"/>
        <v>86.776199999999903</v>
      </c>
      <c r="F7" s="13">
        <f t="shared" si="0"/>
        <v>807018.6599999991</v>
      </c>
    </row>
    <row r="8" spans="1:6" ht="24" customHeight="1" thickTop="1" thickBot="1">
      <c r="A8" s="4" t="s">
        <v>9</v>
      </c>
      <c r="B8" s="3">
        <v>38.045137077500002</v>
      </c>
      <c r="C8" s="2">
        <v>29169</v>
      </c>
      <c r="D8" s="1">
        <f>'[1]County-Speed Tiers'!DQ14</f>
        <v>81.88</v>
      </c>
      <c r="E8" s="12">
        <f t="shared" si="1"/>
        <v>5285.4228000000012</v>
      </c>
      <c r="F8" s="13">
        <f t="shared" si="0"/>
        <v>49154432.040000014</v>
      </c>
    </row>
    <row r="9" spans="1:6" ht="24" customHeight="1" thickTop="1" thickBot="1">
      <c r="A9" s="8" t="s">
        <v>10</v>
      </c>
      <c r="B9" s="7">
        <v>19.031219737000001</v>
      </c>
      <c r="C9" s="6">
        <v>11780</v>
      </c>
      <c r="D9" s="5">
        <f>'[1]County-Speed Tiers'!DQ15</f>
        <v>79.959999999999994</v>
      </c>
      <c r="E9" s="12">
        <f t="shared" si="1"/>
        <v>2360.7120000000004</v>
      </c>
      <c r="F9" s="13">
        <f t="shared" si="0"/>
        <v>21954621.600000005</v>
      </c>
    </row>
    <row r="10" spans="1:6" ht="24" customHeight="1" thickTop="1" thickBot="1">
      <c r="A10" s="4" t="s">
        <v>11</v>
      </c>
      <c r="B10" s="3">
        <v>17.928271123599998</v>
      </c>
      <c r="C10" s="2">
        <v>15688</v>
      </c>
      <c r="D10" s="1">
        <f>'[1]County-Speed Tiers'!DQ16</f>
        <v>48.71</v>
      </c>
      <c r="E10" s="12">
        <f t="shared" si="1"/>
        <v>8046.3752000000004</v>
      </c>
      <c r="F10" s="13">
        <f t="shared" si="0"/>
        <v>74831289.359999999</v>
      </c>
    </row>
    <row r="11" spans="1:6" ht="24" customHeight="1" thickTop="1" thickBot="1">
      <c r="A11" s="8" t="s">
        <v>12</v>
      </c>
      <c r="B11" s="7">
        <v>107.36380885200001</v>
      </c>
      <c r="C11" s="6">
        <v>40380</v>
      </c>
      <c r="D11" s="5">
        <f>'[1]County-Speed Tiers'!DQ17</f>
        <v>93.2</v>
      </c>
      <c r="E11" s="12">
        <f t="shared" si="1"/>
        <v>2745.8399999999992</v>
      </c>
      <c r="F11" s="13">
        <f t="shared" si="0"/>
        <v>25536311.999999993</v>
      </c>
    </row>
    <row r="12" spans="1:6" ht="24" customHeight="1" thickTop="1" thickBot="1">
      <c r="A12" s="4" t="s">
        <v>13</v>
      </c>
      <c r="B12" s="3">
        <v>9.8891893304800007</v>
      </c>
      <c r="C12" s="2">
        <v>23872</v>
      </c>
      <c r="D12" s="1">
        <f>'[1]County-Speed Tiers'!DQ18</f>
        <v>56.37</v>
      </c>
      <c r="E12" s="12">
        <f t="shared" si="1"/>
        <v>10415.3536</v>
      </c>
      <c r="F12" s="13">
        <f t="shared" si="0"/>
        <v>96862788.480000004</v>
      </c>
    </row>
    <row r="13" spans="1:6" ht="24" customHeight="1" thickTop="1" thickBot="1">
      <c r="A13" s="8" t="s">
        <v>14</v>
      </c>
      <c r="B13" s="7">
        <v>9.5680904895599994</v>
      </c>
      <c r="C13" s="6">
        <v>5627</v>
      </c>
      <c r="D13" s="5">
        <f>'[1]County-Speed Tiers'!DQ19</f>
        <v>80.55</v>
      </c>
      <c r="E13" s="12">
        <f t="shared" si="1"/>
        <v>1094.4515000000001</v>
      </c>
      <c r="F13" s="13">
        <f t="shared" si="0"/>
        <v>10178398.950000001</v>
      </c>
    </row>
    <row r="14" spans="1:6" ht="24" customHeight="1" thickTop="1" thickBot="1">
      <c r="A14" s="4" t="s">
        <v>15</v>
      </c>
      <c r="B14" s="3">
        <v>50.392241077000001</v>
      </c>
      <c r="C14" s="2">
        <v>22294</v>
      </c>
      <c r="D14" s="1">
        <f>'[1]County-Speed Tiers'!DQ20</f>
        <v>73.63</v>
      </c>
      <c r="E14" s="12">
        <f t="shared" si="1"/>
        <v>5878.9278000000013</v>
      </c>
      <c r="F14" s="13">
        <f t="shared" si="0"/>
        <v>54674028.540000014</v>
      </c>
    </row>
    <row r="15" spans="1:6" ht="24" customHeight="1" thickTop="1" thickBot="1">
      <c r="A15" s="8" t="s">
        <v>16</v>
      </c>
      <c r="B15" s="7">
        <v>25.5032506945</v>
      </c>
      <c r="C15" s="6">
        <v>26844</v>
      </c>
      <c r="D15" s="5">
        <f>'[1]County-Speed Tiers'!DQ21</f>
        <v>92.06</v>
      </c>
      <c r="E15" s="12">
        <f t="shared" si="1"/>
        <v>2131.4135999999994</v>
      </c>
      <c r="F15" s="13">
        <f t="shared" si="0"/>
        <v>19822146.479999993</v>
      </c>
    </row>
    <row r="16" spans="1:6" ht="24" customHeight="1" thickTop="1" thickBot="1">
      <c r="A16" s="4" t="s">
        <v>17</v>
      </c>
      <c r="B16" s="3">
        <v>4.3178648259600001</v>
      </c>
      <c r="C16" s="2">
        <v>4448</v>
      </c>
      <c r="D16" s="1">
        <f>'[1]County-Speed Tiers'!DQ22</f>
        <v>98.85</v>
      </c>
      <c r="E16" s="12">
        <f t="shared" si="1"/>
        <v>51.152000000000257</v>
      </c>
      <c r="F16" s="13">
        <f t="shared" si="0"/>
        <v>475713.60000000236</v>
      </c>
    </row>
    <row r="17" spans="1:6" ht="24" customHeight="1" thickTop="1" thickBot="1">
      <c r="A17" s="8" t="s">
        <v>18</v>
      </c>
      <c r="B17" s="7">
        <v>1.77654370291</v>
      </c>
      <c r="C17" s="6">
        <v>5936</v>
      </c>
      <c r="D17" s="5">
        <f>'[1]County-Speed Tiers'!DQ23</f>
        <v>90.95</v>
      </c>
      <c r="E17" s="12">
        <f t="shared" si="1"/>
        <v>537.20799999999986</v>
      </c>
      <c r="F17" s="13">
        <f t="shared" si="0"/>
        <v>4996034.3999999985</v>
      </c>
    </row>
    <row r="18" spans="1:6" ht="24" customHeight="1" thickTop="1" thickBot="1">
      <c r="A18" s="4" t="s">
        <v>19</v>
      </c>
      <c r="B18" s="3">
        <v>7.9320402891799997</v>
      </c>
      <c r="C18" s="2">
        <v>5152</v>
      </c>
      <c r="D18" s="1">
        <f>'[1]County-Speed Tiers'!DQ24</f>
        <v>67.02</v>
      </c>
      <c r="E18" s="12">
        <f t="shared" si="1"/>
        <v>1699.1296000000002</v>
      </c>
      <c r="F18" s="13">
        <f t="shared" si="0"/>
        <v>15801905.280000001</v>
      </c>
    </row>
    <row r="19" spans="1:6" ht="24" customHeight="1" thickTop="1" thickBot="1">
      <c r="A19" s="8" t="s">
        <v>20</v>
      </c>
      <c r="B19" s="7">
        <v>35.946347740100002</v>
      </c>
      <c r="C19" s="6">
        <v>41568</v>
      </c>
      <c r="D19" s="5">
        <f>'[1]County-Speed Tiers'!DQ25</f>
        <v>87.51</v>
      </c>
      <c r="E19" s="12">
        <f t="shared" si="1"/>
        <v>5191.8431999999984</v>
      </c>
      <c r="F19" s="13">
        <f t="shared" si="0"/>
        <v>48284141.759999983</v>
      </c>
    </row>
    <row r="20" spans="1:6" ht="24" customHeight="1" thickTop="1" thickBot="1">
      <c r="A20" s="4" t="s">
        <v>21</v>
      </c>
      <c r="B20" s="3">
        <v>295.390580489</v>
      </c>
      <c r="C20" s="2">
        <v>173469</v>
      </c>
      <c r="D20" s="1">
        <f>'[1]County-Speed Tiers'!DQ26</f>
        <v>96.82</v>
      </c>
      <c r="E20" s="12">
        <f t="shared" si="1"/>
        <v>5516.3142000000125</v>
      </c>
      <c r="F20" s="13">
        <f t="shared" si="0"/>
        <v>51301722.060000114</v>
      </c>
    </row>
    <row r="21" spans="1:6" ht="24" customHeight="1" thickTop="1" thickBot="1">
      <c r="A21" s="8" t="s">
        <v>22</v>
      </c>
      <c r="B21" s="7">
        <v>18.833424590700002</v>
      </c>
      <c r="C21" s="6">
        <v>8291</v>
      </c>
      <c r="D21" s="5">
        <f>'[1]County-Speed Tiers'!DQ27</f>
        <v>84.2</v>
      </c>
      <c r="E21" s="12">
        <f t="shared" si="1"/>
        <v>1309.9779999999998</v>
      </c>
      <c r="F21" s="13">
        <f t="shared" si="0"/>
        <v>12182795.399999999</v>
      </c>
    </row>
    <row r="22" spans="1:6" ht="24" customHeight="1" thickTop="1" thickBot="1">
      <c r="A22" s="4" t="s">
        <v>23</v>
      </c>
      <c r="B22" s="3">
        <v>30.231472647099999</v>
      </c>
      <c r="C22" s="2">
        <v>21769</v>
      </c>
      <c r="D22" s="1">
        <f>'[1]County-Speed Tiers'!DQ28</f>
        <v>74.59</v>
      </c>
      <c r="E22" s="12">
        <f t="shared" si="1"/>
        <v>5531.5028999999995</v>
      </c>
      <c r="F22" s="13">
        <f t="shared" si="0"/>
        <v>51442976.969999999</v>
      </c>
    </row>
    <row r="23" spans="1:6" ht="24" customHeight="1" thickTop="1" thickBot="1">
      <c r="A23" s="8" t="s">
        <v>24</v>
      </c>
      <c r="B23" s="7">
        <v>9.5614185301599992</v>
      </c>
      <c r="C23" s="6">
        <v>6916</v>
      </c>
      <c r="D23" s="5">
        <f>'[1]County-Speed Tiers'!DQ29</f>
        <v>72.680000000000007</v>
      </c>
      <c r="E23" s="12">
        <f t="shared" si="1"/>
        <v>1889.4511999999995</v>
      </c>
      <c r="F23" s="13">
        <f t="shared" si="0"/>
        <v>17571896.159999996</v>
      </c>
    </row>
    <row r="24" spans="1:6" ht="24" customHeight="1" thickTop="1" thickBot="1">
      <c r="A24" s="4" t="s">
        <v>25</v>
      </c>
      <c r="B24" s="3">
        <v>11.093722487400001</v>
      </c>
      <c r="C24" s="2">
        <v>9583</v>
      </c>
      <c r="D24" s="1">
        <f>'[1]County-Speed Tiers'!DQ30</f>
        <v>64.95</v>
      </c>
      <c r="E24" s="12">
        <f t="shared" si="1"/>
        <v>3358.8415</v>
      </c>
      <c r="F24" s="13">
        <f t="shared" si="0"/>
        <v>31237225.949999999</v>
      </c>
    </row>
    <row r="25" spans="1:6" ht="24" customHeight="1" thickTop="1" thickBot="1">
      <c r="A25" s="8" t="s">
        <v>26</v>
      </c>
      <c r="B25" s="7">
        <v>19.498750446300001</v>
      </c>
      <c r="C25" s="6">
        <v>14114</v>
      </c>
      <c r="D25" s="5">
        <f>'[1]County-Speed Tiers'!DQ31</f>
        <v>86.36</v>
      </c>
      <c r="E25" s="12">
        <f t="shared" si="1"/>
        <v>1925.1496</v>
      </c>
      <c r="F25" s="13">
        <f t="shared" si="0"/>
        <v>17903891.280000001</v>
      </c>
    </row>
    <row r="26" spans="1:6" ht="24" customHeight="1" thickTop="1" thickBot="1">
      <c r="A26" s="4" t="s">
        <v>27</v>
      </c>
      <c r="B26" s="3">
        <v>26.738405461300001</v>
      </c>
      <c r="C26" s="2">
        <v>20864</v>
      </c>
      <c r="D26" s="1">
        <f>'[1]County-Speed Tiers'!DQ32</f>
        <v>78.56</v>
      </c>
      <c r="E26" s="12">
        <f t="shared" si="1"/>
        <v>4473.2415999999994</v>
      </c>
      <c r="F26" s="13">
        <f t="shared" si="0"/>
        <v>41601146.879999995</v>
      </c>
    </row>
    <row r="27" spans="1:6" ht="24" customHeight="1" thickTop="1" thickBot="1">
      <c r="A27" s="8" t="s">
        <v>28</v>
      </c>
      <c r="B27" s="7">
        <v>5.48289862765</v>
      </c>
      <c r="C27" s="6">
        <v>3155</v>
      </c>
      <c r="D27" s="5">
        <f>'[1]County-Speed Tiers'!DQ33</f>
        <v>77.709999999999994</v>
      </c>
      <c r="E27" s="12">
        <f t="shared" si="1"/>
        <v>703.24950000000024</v>
      </c>
      <c r="F27" s="13">
        <f t="shared" si="0"/>
        <v>6540220.3500000024</v>
      </c>
    </row>
    <row r="28" spans="1:6" ht="24" customHeight="1" thickTop="1" thickBot="1">
      <c r="A28" s="4" t="s">
        <v>29</v>
      </c>
      <c r="B28" s="3">
        <v>915.57973951099996</v>
      </c>
      <c r="C28" s="2">
        <v>555779</v>
      </c>
      <c r="D28" s="1">
        <f>'[1]County-Speed Tiers'!DQ34</f>
        <v>98.69</v>
      </c>
      <c r="E28" s="12">
        <f t="shared" si="1"/>
        <v>7280.7049000000125</v>
      </c>
      <c r="F28" s="13">
        <f t="shared" si="0"/>
        <v>67710555.570000112</v>
      </c>
    </row>
    <row r="29" spans="1:6" ht="24" customHeight="1" thickTop="1" thickBot="1">
      <c r="A29" s="8" t="s">
        <v>30</v>
      </c>
      <c r="B29" s="7">
        <v>15.318689431199999</v>
      </c>
      <c r="C29" s="6">
        <v>8731</v>
      </c>
      <c r="D29" s="5">
        <f>'[1]County-Speed Tiers'!DQ35</f>
        <v>82.98</v>
      </c>
      <c r="E29" s="12">
        <f t="shared" si="1"/>
        <v>1486.0161999999996</v>
      </c>
      <c r="F29" s="13">
        <f t="shared" si="0"/>
        <v>13819950.659999996</v>
      </c>
    </row>
    <row r="30" spans="1:6" ht="24" customHeight="1" thickTop="1" thickBot="1">
      <c r="A30" s="4" t="s">
        <v>31</v>
      </c>
      <c r="B30" s="3">
        <v>14.7119558878</v>
      </c>
      <c r="C30" s="2">
        <v>14705</v>
      </c>
      <c r="D30" s="1">
        <f>'[1]County-Speed Tiers'!DQ36</f>
        <v>90.07</v>
      </c>
      <c r="E30" s="12">
        <f t="shared" si="1"/>
        <v>1460.2065000000009</v>
      </c>
      <c r="F30" s="13">
        <f t="shared" si="0"/>
        <v>13579920.450000009</v>
      </c>
    </row>
    <row r="31" spans="1:6" ht="24" customHeight="1" thickTop="1" thickBot="1">
      <c r="A31" s="8" t="s">
        <v>32</v>
      </c>
      <c r="B31" s="7">
        <v>36.641038222500001</v>
      </c>
      <c r="C31" s="6">
        <v>16550</v>
      </c>
      <c r="D31" s="5">
        <f>'[1]County-Speed Tiers'!DQ37</f>
        <v>50.09</v>
      </c>
      <c r="E31" s="12">
        <f t="shared" si="1"/>
        <v>8260.1049999999996</v>
      </c>
      <c r="F31" s="13">
        <f t="shared" si="0"/>
        <v>76818976.5</v>
      </c>
    </row>
    <row r="32" spans="1:6" ht="24" customHeight="1" thickTop="1" thickBot="1">
      <c r="A32" s="4" t="s">
        <v>33</v>
      </c>
      <c r="B32" s="3">
        <v>8.6640847541700001</v>
      </c>
      <c r="C32" s="2">
        <v>25375</v>
      </c>
      <c r="D32" s="1">
        <f>'[1]County-Speed Tiers'!DQ38</f>
        <v>85.5</v>
      </c>
      <c r="E32" s="12">
        <f t="shared" si="1"/>
        <v>3679.3749999999995</v>
      </c>
      <c r="F32" s="13">
        <f t="shared" si="0"/>
        <v>34218187.499999993</v>
      </c>
    </row>
    <row r="33" spans="1:6" ht="24" customHeight="1" thickTop="1" thickBot="1">
      <c r="A33" s="8" t="s">
        <v>34</v>
      </c>
      <c r="B33" s="7">
        <v>6.7869403514000002</v>
      </c>
      <c r="C33" s="6">
        <v>4891</v>
      </c>
      <c r="D33" s="5">
        <f>'[1]County-Speed Tiers'!DQ39</f>
        <v>61.98</v>
      </c>
      <c r="E33" s="12">
        <f t="shared" si="1"/>
        <v>1859.5582000000002</v>
      </c>
      <c r="F33" s="13">
        <f t="shared" si="0"/>
        <v>17293891.260000002</v>
      </c>
    </row>
    <row r="34" spans="1:6" ht="24" customHeight="1" thickTop="1" thickBot="1">
      <c r="A34" s="4" t="s">
        <v>35</v>
      </c>
      <c r="B34" s="3">
        <v>14.495332803</v>
      </c>
      <c r="C34" s="2">
        <v>7735</v>
      </c>
      <c r="D34" s="1">
        <f>'[1]County-Speed Tiers'!DQ40</f>
        <v>23.46</v>
      </c>
      <c r="E34" s="12">
        <f t="shared" si="1"/>
        <v>5920.3689999999997</v>
      </c>
      <c r="F34" s="13">
        <f t="shared" si="0"/>
        <v>55059431.699999996</v>
      </c>
    </row>
    <row r="35" spans="1:6" ht="24" customHeight="1" thickTop="1" thickBot="1">
      <c r="A35" s="8" t="s">
        <v>36</v>
      </c>
      <c r="B35" s="7">
        <v>23.128176466399999</v>
      </c>
      <c r="C35" s="6">
        <v>19950</v>
      </c>
      <c r="D35" s="5">
        <f>'[1]County-Speed Tiers'!DQ41</f>
        <v>68.180000000000007</v>
      </c>
      <c r="E35" s="12">
        <f t="shared" si="1"/>
        <v>6348.0899999999983</v>
      </c>
      <c r="F35" s="13">
        <f t="shared" si="0"/>
        <v>59037236.999999985</v>
      </c>
    </row>
    <row r="36" spans="1:6" ht="24" customHeight="1" thickTop="1" thickBot="1">
      <c r="A36" s="4" t="s">
        <v>37</v>
      </c>
      <c r="B36" s="3">
        <v>2.0548819245300001</v>
      </c>
      <c r="C36" s="2">
        <v>2272</v>
      </c>
      <c r="D36" s="1">
        <f>'[1]County-Speed Tiers'!DQ42</f>
        <v>87.57</v>
      </c>
      <c r="E36" s="12">
        <f t="shared" si="1"/>
        <v>282.40960000000013</v>
      </c>
      <c r="F36" s="13">
        <f t="shared" si="0"/>
        <v>2626409.2800000012</v>
      </c>
    </row>
    <row r="37" spans="1:6" ht="24" customHeight="1" thickTop="1" thickBot="1">
      <c r="A37" s="8" t="s">
        <v>38</v>
      </c>
      <c r="B37" s="7">
        <v>2.3431824733200002</v>
      </c>
      <c r="C37" s="6">
        <v>7402</v>
      </c>
      <c r="D37" s="5">
        <f>'[1]County-Speed Tiers'!DQ43</f>
        <v>72.3</v>
      </c>
      <c r="E37" s="12">
        <f t="shared" si="1"/>
        <v>2050.3540000000003</v>
      </c>
      <c r="F37" s="13">
        <f t="shared" si="0"/>
        <v>19068292.200000003</v>
      </c>
    </row>
    <row r="38" spans="1:6" ht="24" customHeight="1" thickTop="1" thickBot="1">
      <c r="A38" s="4" t="s">
        <v>39</v>
      </c>
      <c r="B38" s="3">
        <v>4.45963354538</v>
      </c>
      <c r="C38" s="2">
        <v>3471</v>
      </c>
      <c r="D38" s="1">
        <f>'[1]County-Speed Tiers'!DQ44</f>
        <v>99.86</v>
      </c>
      <c r="E38" s="12">
        <f t="shared" si="1"/>
        <v>4.8594000000000195</v>
      </c>
      <c r="F38" s="13">
        <f t="shared" si="0"/>
        <v>45192.42000000018</v>
      </c>
    </row>
    <row r="39" spans="1:6" ht="24" customHeight="1" thickTop="1" thickBot="1">
      <c r="A39" s="8" t="s">
        <v>40</v>
      </c>
      <c r="B39" s="7">
        <v>2.44363311547</v>
      </c>
      <c r="C39" s="6">
        <v>7311</v>
      </c>
      <c r="D39" s="5">
        <f>'[1]County-Speed Tiers'!DQ45</f>
        <v>84.15</v>
      </c>
      <c r="E39" s="12">
        <f t="shared" si="1"/>
        <v>1158.7934999999995</v>
      </c>
      <c r="F39" s="13">
        <f t="shared" si="0"/>
        <v>10776779.549999995</v>
      </c>
    </row>
    <row r="40" spans="1:6" ht="24" customHeight="1" thickTop="1" thickBot="1">
      <c r="A40" s="4" t="s">
        <v>41</v>
      </c>
      <c r="B40" s="3">
        <v>1.9020094403800001</v>
      </c>
      <c r="C40" s="2">
        <v>3391</v>
      </c>
      <c r="D40" s="1">
        <f>'[1]County-Speed Tiers'!DQ46</f>
        <v>74.260000000000005</v>
      </c>
      <c r="E40" s="12">
        <f t="shared" si="1"/>
        <v>872.84339999999986</v>
      </c>
      <c r="F40" s="13">
        <f t="shared" si="0"/>
        <v>8117443.6199999982</v>
      </c>
    </row>
    <row r="41" spans="1:6" ht="24" customHeight="1" thickTop="1" thickBot="1">
      <c r="A41" s="8" t="s">
        <v>42</v>
      </c>
      <c r="B41" s="7">
        <v>27.010626067699999</v>
      </c>
      <c r="C41" s="6">
        <v>12811</v>
      </c>
      <c r="D41" s="5">
        <f>'[1]County-Speed Tiers'!DQ47</f>
        <v>74.92</v>
      </c>
      <c r="E41" s="12">
        <f t="shared" si="1"/>
        <v>3212.9987999999994</v>
      </c>
      <c r="F41" s="13">
        <f t="shared" si="0"/>
        <v>29880888.839999996</v>
      </c>
    </row>
    <row r="42" spans="1:6" ht="24" customHeight="1" thickTop="1" thickBot="1">
      <c r="A42" s="4" t="s">
        <v>43</v>
      </c>
      <c r="B42" s="3">
        <v>5.5578024131500001</v>
      </c>
      <c r="C42" s="2">
        <v>3051</v>
      </c>
      <c r="D42" s="1">
        <f>'[1]County-Speed Tiers'!DQ48</f>
        <v>99.99</v>
      </c>
      <c r="E42" s="12">
        <f t="shared" si="1"/>
        <v>0.30510000000015608</v>
      </c>
      <c r="F42" s="13">
        <f t="shared" si="0"/>
        <v>2837.4300000014514</v>
      </c>
    </row>
    <row r="43" spans="1:6" ht="24" customHeight="1" thickTop="1" thickBot="1">
      <c r="A43" s="8" t="s">
        <v>44</v>
      </c>
      <c r="B43" s="7">
        <v>15.4770791371</v>
      </c>
      <c r="C43" s="6">
        <v>11180</v>
      </c>
      <c r="D43" s="5">
        <f>'[1]County-Speed Tiers'!DQ49</f>
        <v>84.27</v>
      </c>
      <c r="E43" s="12">
        <f t="shared" si="1"/>
        <v>1758.6140000000005</v>
      </c>
      <c r="F43" s="13">
        <f t="shared" si="0"/>
        <v>16355110.200000005</v>
      </c>
    </row>
    <row r="44" spans="1:6" ht="24" customHeight="1" thickTop="1" thickBot="1">
      <c r="A44" s="4" t="s">
        <v>45</v>
      </c>
      <c r="B44" s="3">
        <v>31.2742966944</v>
      </c>
      <c r="C44" s="2">
        <v>15820</v>
      </c>
      <c r="D44" s="1">
        <f>'[1]County-Speed Tiers'!DQ50</f>
        <v>75.48</v>
      </c>
      <c r="E44" s="12">
        <f t="shared" si="1"/>
        <v>3879.0639999999994</v>
      </c>
      <c r="F44" s="13">
        <f t="shared" si="0"/>
        <v>36075295.199999996</v>
      </c>
    </row>
    <row r="45" spans="1:6" ht="24" customHeight="1" thickTop="1" thickBot="1">
      <c r="A45" s="8" t="s">
        <v>46</v>
      </c>
      <c r="B45" s="7">
        <v>4.37399113777</v>
      </c>
      <c r="C45" s="6">
        <v>2550</v>
      </c>
      <c r="D45" s="5">
        <f>'[1]County-Speed Tiers'!DQ51</f>
        <v>70.81</v>
      </c>
      <c r="E45" s="12">
        <f t="shared" si="1"/>
        <v>744.34500000000003</v>
      </c>
      <c r="F45" s="13">
        <f t="shared" si="0"/>
        <v>6922408.5</v>
      </c>
    </row>
    <row r="46" spans="1:6" ht="24" customHeight="1" thickTop="1" thickBot="1">
      <c r="A46" s="4" t="s">
        <v>47</v>
      </c>
      <c r="B46" s="3">
        <v>2.43317456121</v>
      </c>
      <c r="C46" s="2">
        <v>4416</v>
      </c>
      <c r="D46" s="1">
        <f>'[1]County-Speed Tiers'!DQ52</f>
        <v>82.9</v>
      </c>
      <c r="E46" s="12">
        <f t="shared" si="1"/>
        <v>755.13599999999974</v>
      </c>
      <c r="F46" s="13">
        <f t="shared" si="0"/>
        <v>7022764.799999998</v>
      </c>
    </row>
    <row r="47" spans="1:6" ht="24" customHeight="1" thickTop="1" thickBot="1">
      <c r="A47" s="8" t="s">
        <v>48</v>
      </c>
      <c r="B47" s="7">
        <v>13.334949440200001</v>
      </c>
      <c r="C47" s="6">
        <v>9748</v>
      </c>
      <c r="D47" s="5">
        <f>'[1]County-Speed Tiers'!DQ53</f>
        <v>67.03</v>
      </c>
      <c r="E47" s="12">
        <f t="shared" si="1"/>
        <v>3213.9155999999998</v>
      </c>
      <c r="F47" s="13">
        <f t="shared" si="0"/>
        <v>29889415.079999998</v>
      </c>
    </row>
    <row r="48" spans="1:6" ht="24" customHeight="1" thickTop="1" thickBot="1">
      <c r="A48" s="4" t="s">
        <v>49</v>
      </c>
      <c r="B48" s="3">
        <v>16.401847225499999</v>
      </c>
      <c r="C48" s="2">
        <v>10576</v>
      </c>
      <c r="D48" s="1">
        <f>'[1]County-Speed Tiers'!DQ54</f>
        <v>72.849999999999994</v>
      </c>
      <c r="E48" s="12">
        <f t="shared" si="1"/>
        <v>2871.3840000000009</v>
      </c>
      <c r="F48" s="13">
        <f t="shared" si="0"/>
        <v>26703871.20000001</v>
      </c>
    </row>
    <row r="49" spans="1:6" ht="24" customHeight="1" thickTop="1" thickBot="1">
      <c r="A49" s="8" t="s">
        <v>50</v>
      </c>
      <c r="B49" s="7">
        <v>18.7620795819</v>
      </c>
      <c r="C49" s="6">
        <v>12786</v>
      </c>
      <c r="D49" s="5">
        <f>'[1]County-Speed Tiers'!DQ55</f>
        <v>66.709999999999994</v>
      </c>
      <c r="E49" s="12">
        <f t="shared" si="1"/>
        <v>4256.4594000000006</v>
      </c>
      <c r="F49" s="13">
        <f t="shared" si="0"/>
        <v>39585072.420000009</v>
      </c>
    </row>
    <row r="50" spans="1:6" ht="24" customHeight="1" thickTop="1" thickBot="1">
      <c r="A50" s="4" t="s">
        <v>51</v>
      </c>
      <c r="B50" s="3">
        <v>13.9380170608</v>
      </c>
      <c r="C50" s="2">
        <v>16074</v>
      </c>
      <c r="D50" s="1">
        <f>'[1]County-Speed Tiers'!DQ56</f>
        <v>77.569999999999993</v>
      </c>
      <c r="E50" s="12">
        <f t="shared" si="1"/>
        <v>3605.398200000001</v>
      </c>
      <c r="F50" s="13">
        <f t="shared" si="0"/>
        <v>33530203.260000009</v>
      </c>
    </row>
    <row r="51" spans="1:6" ht="24" customHeight="1" thickTop="1" thickBot="1">
      <c r="A51" s="8" t="s">
        <v>52</v>
      </c>
      <c r="B51" s="7">
        <v>23.7448507589</v>
      </c>
      <c r="C51" s="6">
        <v>16928</v>
      </c>
      <c r="D51" s="5">
        <f>'[1]County-Speed Tiers'!DQ57</f>
        <v>83.25</v>
      </c>
      <c r="E51" s="12">
        <f t="shared" si="1"/>
        <v>2835.44</v>
      </c>
      <c r="F51" s="13">
        <f t="shared" si="0"/>
        <v>26369592</v>
      </c>
    </row>
    <row r="52" spans="1:6" ht="24" customHeight="1" thickTop="1" thickBot="1">
      <c r="A52" s="4" t="s">
        <v>53</v>
      </c>
      <c r="B52" s="3">
        <v>6.0897952997999996</v>
      </c>
      <c r="C52" s="2">
        <v>4388</v>
      </c>
      <c r="D52" s="1">
        <f>'[1]County-Speed Tiers'!DQ58</f>
        <v>51.38</v>
      </c>
      <c r="E52" s="12">
        <f t="shared" si="1"/>
        <v>2133.4456</v>
      </c>
      <c r="F52" s="13">
        <f t="shared" si="0"/>
        <v>19841044.080000002</v>
      </c>
    </row>
    <row r="53" spans="1:6" ht="24" customHeight="1" thickTop="1" thickBot="1">
      <c r="A53" s="8" t="s">
        <v>54</v>
      </c>
      <c r="B53" s="7">
        <v>28.606166730999998</v>
      </c>
      <c r="C53" s="6">
        <v>13371</v>
      </c>
      <c r="D53" s="5">
        <f>'[1]County-Speed Tiers'!DQ59</f>
        <v>77.290000000000006</v>
      </c>
      <c r="E53" s="12">
        <f t="shared" si="1"/>
        <v>3036.5540999999994</v>
      </c>
      <c r="F53" s="13">
        <f t="shared" si="0"/>
        <v>28239953.129999995</v>
      </c>
    </row>
    <row r="54" spans="1:6" ht="24" customHeight="1" thickTop="1" thickBot="1">
      <c r="A54" s="4" t="s">
        <v>55</v>
      </c>
      <c r="B54" s="3">
        <v>11.5943962437</v>
      </c>
      <c r="C54" s="2">
        <v>8394</v>
      </c>
      <c r="D54" s="1">
        <f>'[1]County-Speed Tiers'!DQ60</f>
        <v>80.27</v>
      </c>
      <c r="E54" s="12">
        <f t="shared" si="1"/>
        <v>1656.1362000000004</v>
      </c>
      <c r="F54" s="13">
        <f t="shared" si="0"/>
        <v>15402066.660000004</v>
      </c>
    </row>
    <row r="55" spans="1:6" ht="24" customHeight="1" thickTop="1" thickBot="1">
      <c r="A55" s="8" t="s">
        <v>56</v>
      </c>
      <c r="B55" s="7">
        <v>3.68360031902</v>
      </c>
      <c r="C55" s="6">
        <v>3230</v>
      </c>
      <c r="D55" s="5">
        <f>'[1]County-Speed Tiers'!DQ61</f>
        <v>55.52</v>
      </c>
      <c r="E55" s="12">
        <f t="shared" si="1"/>
        <v>1436.704</v>
      </c>
      <c r="F55" s="13">
        <f t="shared" si="0"/>
        <v>13361347.199999999</v>
      </c>
    </row>
    <row r="56" spans="1:6" ht="24" customHeight="1" thickTop="1" thickBot="1">
      <c r="A56" s="4" t="s">
        <v>57</v>
      </c>
      <c r="B56" s="3">
        <v>105.638939412</v>
      </c>
      <c r="C56" s="2">
        <v>69270</v>
      </c>
      <c r="D56" s="1">
        <f>'[1]County-Speed Tiers'!DQ62</f>
        <v>94.38</v>
      </c>
      <c r="E56" s="12">
        <f t="shared" si="1"/>
        <v>3892.9740000000033</v>
      </c>
      <c r="F56" s="13">
        <f t="shared" si="0"/>
        <v>36204658.200000033</v>
      </c>
    </row>
    <row r="57" spans="1:6" ht="24" customHeight="1" thickTop="1" thickBot="1">
      <c r="A57" s="8" t="s">
        <v>58</v>
      </c>
      <c r="B57" s="7">
        <v>16.4145342166</v>
      </c>
      <c r="C57" s="6">
        <v>36506</v>
      </c>
      <c r="D57" s="5">
        <f>'[1]County-Speed Tiers'!DQ63</f>
        <v>70.540000000000006</v>
      </c>
      <c r="E57" s="12">
        <f t="shared" si="1"/>
        <v>10754.667599999997</v>
      </c>
      <c r="F57" s="13">
        <f t="shared" si="0"/>
        <v>100018408.67999998</v>
      </c>
    </row>
    <row r="58" spans="1:6" ht="24" customHeight="1" thickTop="1" thickBot="1">
      <c r="A58" s="4" t="s">
        <v>59</v>
      </c>
      <c r="B58" s="3">
        <v>10.730153402399999</v>
      </c>
      <c r="C58" s="2">
        <v>6639</v>
      </c>
      <c r="D58" s="1">
        <f>'[1]County-Speed Tiers'!DQ64</f>
        <v>99.4</v>
      </c>
      <c r="E58" s="12">
        <f t="shared" si="1"/>
        <v>39.833999999999619</v>
      </c>
      <c r="F58" s="13">
        <f t="shared" si="0"/>
        <v>370456.19999999646</v>
      </c>
    </row>
    <row r="59" spans="1:6" ht="24" customHeight="1" thickTop="1" thickBot="1">
      <c r="A59" s="8" t="s">
        <v>60</v>
      </c>
      <c r="B59" s="7">
        <v>11.7720186976</v>
      </c>
      <c r="C59" s="6">
        <v>16886</v>
      </c>
      <c r="D59" s="5">
        <f>'[1]County-Speed Tiers'!DQ65</f>
        <v>35.1</v>
      </c>
      <c r="E59" s="12">
        <f t="shared" si="1"/>
        <v>10959.014000000001</v>
      </c>
      <c r="F59" s="13">
        <f t="shared" si="0"/>
        <v>101918830.2</v>
      </c>
    </row>
    <row r="60" spans="1:6" ht="24" customHeight="1" thickTop="1" thickBot="1">
      <c r="A60" s="4" t="s">
        <v>61</v>
      </c>
      <c r="B60" s="3">
        <v>9.2942106687900008</v>
      </c>
      <c r="C60" s="2">
        <v>4337</v>
      </c>
      <c r="D60" s="1">
        <f>'[1]County-Speed Tiers'!DQ66</f>
        <v>80.7</v>
      </c>
      <c r="E60" s="12">
        <f t="shared" si="1"/>
        <v>837.04099999999994</v>
      </c>
      <c r="F60" s="13">
        <f t="shared" si="0"/>
        <v>7784481.2999999998</v>
      </c>
    </row>
    <row r="61" spans="1:6" ht="24" customHeight="1" thickTop="1" thickBot="1">
      <c r="A61" s="8" t="s">
        <v>62</v>
      </c>
      <c r="B61" s="7">
        <v>7.3160049437700003</v>
      </c>
      <c r="C61" s="6">
        <v>14623</v>
      </c>
      <c r="D61" s="5">
        <f>'[1]County-Speed Tiers'!DQ67</f>
        <v>95.24</v>
      </c>
      <c r="E61" s="12">
        <f t="shared" si="1"/>
        <v>696.0548000000008</v>
      </c>
      <c r="F61" s="13">
        <f t="shared" si="0"/>
        <v>6473309.6400000071</v>
      </c>
    </row>
    <row r="62" spans="1:6" ht="24" customHeight="1" thickTop="1" thickBot="1">
      <c r="A62" s="4" t="s">
        <v>63</v>
      </c>
      <c r="B62" s="3">
        <v>8.8785301166699995</v>
      </c>
      <c r="C62" s="2">
        <v>6367</v>
      </c>
      <c r="D62" s="1">
        <f>'[1]County-Speed Tiers'!DQ68</f>
        <v>79.150000000000006</v>
      </c>
      <c r="E62" s="12">
        <f t="shared" si="1"/>
        <v>1327.5194999999997</v>
      </c>
      <c r="F62" s="13">
        <f t="shared" si="0"/>
        <v>12345931.349999996</v>
      </c>
    </row>
    <row r="63" spans="1:6" ht="24" customHeight="1" thickTop="1" thickBot="1">
      <c r="A63" s="8" t="s">
        <v>64</v>
      </c>
      <c r="B63" s="7">
        <v>1343.7872360599999</v>
      </c>
      <c r="C63" s="6">
        <v>228546</v>
      </c>
      <c r="D63" s="5">
        <f>'[1]County-Speed Tiers'!DQ69</f>
        <v>99.63</v>
      </c>
      <c r="E63" s="12">
        <f t="shared" si="1"/>
        <v>845.6202000000103</v>
      </c>
      <c r="F63" s="13">
        <f t="shared" si="0"/>
        <v>7864267.8600000953</v>
      </c>
    </row>
    <row r="64" spans="1:6" ht="24" customHeight="1" thickTop="1" thickBot="1">
      <c r="A64" s="4" t="s">
        <v>65</v>
      </c>
      <c r="B64" s="3">
        <v>4.33515324674</v>
      </c>
      <c r="C64" s="2">
        <v>1876</v>
      </c>
      <c r="D64" s="1">
        <f>'[1]County-Speed Tiers'!DQ70</f>
        <v>100</v>
      </c>
      <c r="E64" s="12">
        <f t="shared" si="1"/>
        <v>0</v>
      </c>
      <c r="F64" s="13">
        <f t="shared" si="0"/>
        <v>0</v>
      </c>
    </row>
    <row r="65" spans="1:6" ht="24" customHeight="1" thickTop="1" thickBot="1">
      <c r="A65" s="8" t="s">
        <v>66</v>
      </c>
      <c r="B65" s="7">
        <v>8.0285463514399993</v>
      </c>
      <c r="C65" s="6">
        <v>7086</v>
      </c>
      <c r="D65" s="5">
        <f>'[1]County-Speed Tiers'!DQ71</f>
        <v>48.35</v>
      </c>
      <c r="E65" s="12">
        <f t="shared" si="1"/>
        <v>3659.9189999999999</v>
      </c>
      <c r="F65" s="13">
        <f t="shared" si="0"/>
        <v>34037246.699999996</v>
      </c>
    </row>
    <row r="66" spans="1:6" ht="24" customHeight="1" thickTop="1" thickBot="1">
      <c r="A66" s="4" t="s">
        <v>67</v>
      </c>
      <c r="B66" s="3">
        <v>6.99900271935</v>
      </c>
      <c r="C66" s="2">
        <v>6913</v>
      </c>
      <c r="D66" s="1">
        <f>'[1]County-Speed Tiers'!DQ72</f>
        <v>70.790000000000006</v>
      </c>
      <c r="E66" s="12">
        <f t="shared" si="1"/>
        <v>2019.2872999999995</v>
      </c>
      <c r="F66" s="13">
        <f t="shared" si="0"/>
        <v>18779371.889999997</v>
      </c>
    </row>
    <row r="67" spans="1:6" ht="24" customHeight="1" thickTop="1" thickBot="1">
      <c r="A67" s="8" t="s">
        <v>68</v>
      </c>
      <c r="B67" s="7">
        <v>48.440397557799997</v>
      </c>
      <c r="C67" s="6">
        <v>25018</v>
      </c>
      <c r="D67" s="5">
        <f>'[1]County-Speed Tiers'!DQ73</f>
        <v>85.23</v>
      </c>
      <c r="E67" s="12">
        <f t="shared" si="1"/>
        <v>3695.1585999999993</v>
      </c>
      <c r="F67" s="13">
        <f t="shared" ref="F67:F88" si="2">E67*9300</f>
        <v>34364974.979999997</v>
      </c>
    </row>
    <row r="68" spans="1:6" ht="24" customHeight="1" thickTop="1" thickBot="1">
      <c r="A68" s="4" t="s">
        <v>69</v>
      </c>
      <c r="B68" s="3">
        <v>8.7289704925499993</v>
      </c>
      <c r="C68" s="2">
        <v>4222</v>
      </c>
      <c r="D68" s="1">
        <f>'[1]County-Speed Tiers'!DQ74</f>
        <v>99.9</v>
      </c>
      <c r="E68" s="12">
        <f t="shared" si="1"/>
        <v>4.2219999999997606</v>
      </c>
      <c r="F68" s="13">
        <f t="shared" si="2"/>
        <v>39264.599999997772</v>
      </c>
    </row>
    <row r="69" spans="1:6" ht="24" customHeight="1" thickTop="1" thickBot="1">
      <c r="A69" s="8" t="s">
        <v>70</v>
      </c>
      <c r="B69" s="7">
        <v>4.2454883786700002</v>
      </c>
      <c r="C69" s="6">
        <v>7137</v>
      </c>
      <c r="D69" s="5">
        <f>'[1]County-Speed Tiers'!DQ75</f>
        <v>90.71</v>
      </c>
      <c r="E69" s="12">
        <f t="shared" si="1"/>
        <v>663.02730000000042</v>
      </c>
      <c r="F69" s="13">
        <f t="shared" si="2"/>
        <v>6166153.8900000043</v>
      </c>
    </row>
    <row r="70" spans="1:6" ht="24" customHeight="1" thickTop="1" thickBot="1">
      <c r="A70" s="4" t="s">
        <v>71</v>
      </c>
      <c r="B70" s="3">
        <v>15.107538288700001</v>
      </c>
      <c r="C70" s="2">
        <v>103681</v>
      </c>
      <c r="D70" s="1">
        <f>'[1]County-Speed Tiers'!DQ76</f>
        <v>74.89</v>
      </c>
      <c r="E70" s="12">
        <f t="shared" ref="E70:E88" si="3">C70*((100-D70)/100)</f>
        <v>26034.2991</v>
      </c>
      <c r="F70" s="13">
        <f t="shared" si="2"/>
        <v>242118981.63</v>
      </c>
    </row>
    <row r="71" spans="1:6" ht="24" customHeight="1" thickTop="1" thickBot="1">
      <c r="A71" s="8" t="s">
        <v>72</v>
      </c>
      <c r="B71" s="7">
        <v>148.26675424800001</v>
      </c>
      <c r="C71" s="6">
        <v>54658</v>
      </c>
      <c r="D71" s="5">
        <f>'[1]County-Speed Tiers'!DQ77</f>
        <v>92.04</v>
      </c>
      <c r="E71" s="12">
        <f t="shared" si="3"/>
        <v>4350.776799999996</v>
      </c>
      <c r="F71" s="13">
        <f t="shared" si="2"/>
        <v>40462224.239999965</v>
      </c>
    </row>
    <row r="72" spans="1:6" ht="24" customHeight="1" thickTop="1" thickBot="1">
      <c r="A72" s="4" t="s">
        <v>73</v>
      </c>
      <c r="B72" s="3">
        <v>79.606415527500005</v>
      </c>
      <c r="C72" s="2">
        <v>35909</v>
      </c>
      <c r="D72" s="1">
        <f>'[1]County-Speed Tiers'!DQ78</f>
        <v>82.82</v>
      </c>
      <c r="E72" s="12">
        <f t="shared" si="3"/>
        <v>6169.1662000000024</v>
      </c>
      <c r="F72" s="13">
        <f t="shared" si="2"/>
        <v>57373245.660000019</v>
      </c>
    </row>
    <row r="73" spans="1:6" ht="24" customHeight="1" thickTop="1" thickBot="1">
      <c r="A73" s="8" t="s">
        <v>74</v>
      </c>
      <c r="B73" s="7">
        <v>10.7385633498</v>
      </c>
      <c r="C73" s="6">
        <v>6454</v>
      </c>
      <c r="D73" s="5">
        <f>'[1]County-Speed Tiers'!DQ79</f>
        <v>65.63</v>
      </c>
      <c r="E73" s="12">
        <f t="shared" si="3"/>
        <v>2218.2398000000003</v>
      </c>
      <c r="F73" s="13">
        <f t="shared" si="2"/>
        <v>20629630.140000004</v>
      </c>
    </row>
    <row r="74" spans="1:6" ht="24" customHeight="1" thickTop="1" thickBot="1">
      <c r="A74" s="4" t="s">
        <v>75</v>
      </c>
      <c r="B74" s="3">
        <v>47.252228217300001</v>
      </c>
      <c r="C74" s="2">
        <v>65684</v>
      </c>
      <c r="D74" s="1">
        <f>'[1]County-Speed Tiers'!DQ80</f>
        <v>84.69</v>
      </c>
      <c r="E74" s="12">
        <f t="shared" si="3"/>
        <v>10056.2204</v>
      </c>
      <c r="F74" s="13">
        <f t="shared" si="2"/>
        <v>93522849.719999999</v>
      </c>
    </row>
    <row r="75" spans="1:6" ht="24" customHeight="1" thickTop="1" thickBot="1">
      <c r="A75" s="8" t="s">
        <v>76</v>
      </c>
      <c r="B75" s="7">
        <v>36.240736779199999</v>
      </c>
      <c r="C75" s="6">
        <v>15691</v>
      </c>
      <c r="D75" s="5">
        <f>'[1]County-Speed Tiers'!DQ81</f>
        <v>88.28</v>
      </c>
      <c r="E75" s="12">
        <f t="shared" si="3"/>
        <v>1838.9851999999998</v>
      </c>
      <c r="F75" s="13">
        <f t="shared" si="2"/>
        <v>17102562.359999999</v>
      </c>
    </row>
    <row r="76" spans="1:6" ht="24" customHeight="1" thickTop="1" thickBot="1">
      <c r="A76" s="4" t="s">
        <v>77</v>
      </c>
      <c r="B76" s="3">
        <v>7.3231777675399998</v>
      </c>
      <c r="C76" s="2">
        <v>4213</v>
      </c>
      <c r="D76" s="1">
        <f>'[1]County-Speed Tiers'!DQ82</f>
        <v>97.08</v>
      </c>
      <c r="E76" s="12">
        <f t="shared" si="3"/>
        <v>123.01960000000007</v>
      </c>
      <c r="F76" s="13">
        <f t="shared" si="2"/>
        <v>1144082.2800000007</v>
      </c>
    </row>
    <row r="77" spans="1:6" ht="24" customHeight="1" thickTop="1" thickBot="1">
      <c r="A77" s="8" t="s">
        <v>78</v>
      </c>
      <c r="B77" s="7">
        <v>6.2386149370800004</v>
      </c>
      <c r="C77" s="6">
        <v>4693</v>
      </c>
      <c r="D77" s="5">
        <f>'[1]County-Speed Tiers'!DQ83</f>
        <v>97.5</v>
      </c>
      <c r="E77" s="12">
        <f t="shared" si="3"/>
        <v>117.325</v>
      </c>
      <c r="F77" s="13">
        <f t="shared" si="2"/>
        <v>1091122.5</v>
      </c>
    </row>
    <row r="78" spans="1:6" ht="24" customHeight="1" thickTop="1" thickBot="1">
      <c r="A78" s="4" t="s">
        <v>79</v>
      </c>
      <c r="B78" s="3">
        <v>13.038725013400001</v>
      </c>
      <c r="C78" s="2">
        <v>12770</v>
      </c>
      <c r="D78" s="1">
        <f>'[1]County-Speed Tiers'!DQ84</f>
        <v>47.52</v>
      </c>
      <c r="E78" s="12">
        <f t="shared" si="3"/>
        <v>6701.695999999999</v>
      </c>
      <c r="F78" s="13">
        <f t="shared" si="2"/>
        <v>62325772.79999999</v>
      </c>
    </row>
    <row r="79" spans="1:6" ht="24" customHeight="1" thickTop="1" thickBot="1">
      <c r="A79" s="8" t="s">
        <v>80</v>
      </c>
      <c r="B79" s="7">
        <v>3.20406496327</v>
      </c>
      <c r="C79" s="6">
        <v>1877</v>
      </c>
      <c r="D79" s="5">
        <f>'[1]County-Speed Tiers'!DQ85</f>
        <v>67.5</v>
      </c>
      <c r="E79" s="12">
        <f t="shared" si="3"/>
        <v>610.02499999999998</v>
      </c>
      <c r="F79" s="13">
        <f t="shared" si="2"/>
        <v>5673232.5</v>
      </c>
    </row>
    <row r="80" spans="1:6" ht="24" customHeight="1" thickTop="1" thickBot="1">
      <c r="A80" s="4" t="s">
        <v>81</v>
      </c>
      <c r="B80" s="3">
        <v>18.464917940900001</v>
      </c>
      <c r="C80" s="2">
        <v>10158</v>
      </c>
      <c r="D80" s="1">
        <f>'[1]County-Speed Tiers'!DQ86</f>
        <v>71.239999999999995</v>
      </c>
      <c r="E80" s="12">
        <f t="shared" si="3"/>
        <v>2921.4408000000008</v>
      </c>
      <c r="F80" s="13">
        <f t="shared" si="2"/>
        <v>27169399.440000009</v>
      </c>
    </row>
    <row r="81" spans="1:6" ht="24" customHeight="1" thickTop="1" thickBot="1">
      <c r="A81" s="8" t="s">
        <v>82</v>
      </c>
      <c r="B81" s="7">
        <v>12.7736153313</v>
      </c>
      <c r="C81" s="6">
        <v>6939</v>
      </c>
      <c r="D81" s="5">
        <f>'[1]County-Speed Tiers'!DQ87</f>
        <v>98.88</v>
      </c>
      <c r="E81" s="12">
        <f t="shared" si="3"/>
        <v>77.716800000000319</v>
      </c>
      <c r="F81" s="13">
        <f t="shared" si="2"/>
        <v>722766.24000000302</v>
      </c>
    </row>
    <row r="82" spans="1:6" ht="24" customHeight="1" thickTop="1" thickBot="1">
      <c r="A82" s="4" t="s">
        <v>83</v>
      </c>
      <c r="B82" s="3">
        <v>18.207920539</v>
      </c>
      <c r="C82" s="2">
        <v>7895</v>
      </c>
      <c r="D82" s="1">
        <f>'[1]County-Speed Tiers'!DQ88</f>
        <v>75.12</v>
      </c>
      <c r="E82" s="12">
        <f t="shared" si="3"/>
        <v>1964.2759999999998</v>
      </c>
      <c r="F82" s="13">
        <f t="shared" si="2"/>
        <v>18267766.799999997</v>
      </c>
    </row>
    <row r="83" spans="1:6" ht="24" customHeight="1" thickTop="1" thickBot="1">
      <c r="A83" s="8" t="s">
        <v>84</v>
      </c>
      <c r="B83" s="7">
        <v>245.627709358</v>
      </c>
      <c r="C83" s="6">
        <v>104014</v>
      </c>
      <c r="D83" s="5">
        <f>'[1]County-Speed Tiers'!DQ89</f>
        <v>93.59</v>
      </c>
      <c r="E83" s="12">
        <f t="shared" si="3"/>
        <v>6667.2973999999958</v>
      </c>
      <c r="F83" s="13">
        <f t="shared" si="2"/>
        <v>62005865.819999963</v>
      </c>
    </row>
    <row r="84" spans="1:6" ht="24" customHeight="1" thickTop="1" thickBot="1">
      <c r="A84" s="4" t="s">
        <v>85</v>
      </c>
      <c r="B84" s="3">
        <v>11.0673546938</v>
      </c>
      <c r="C84" s="2">
        <v>4874</v>
      </c>
      <c r="D84" s="1">
        <f>'[1]County-Speed Tiers'!DQ90</f>
        <v>71.06</v>
      </c>
      <c r="E84" s="12">
        <f t="shared" si="3"/>
        <v>1410.5355999999999</v>
      </c>
      <c r="F84" s="13">
        <f t="shared" si="2"/>
        <v>13117981.08</v>
      </c>
    </row>
    <row r="85" spans="1:6" ht="24" customHeight="1" thickTop="1" thickBot="1">
      <c r="A85" s="8" t="s">
        <v>86</v>
      </c>
      <c r="B85" s="7">
        <v>3.9567910950099998</v>
      </c>
      <c r="C85" s="6">
        <v>2972</v>
      </c>
      <c r="D85" s="5">
        <f>'[1]County-Speed Tiers'!DQ91</f>
        <v>77.48</v>
      </c>
      <c r="E85" s="12">
        <f t="shared" si="3"/>
        <v>669.29439999999988</v>
      </c>
      <c r="F85" s="13">
        <f t="shared" si="2"/>
        <v>6224437.919999999</v>
      </c>
    </row>
    <row r="86" spans="1:6" ht="24" customHeight="1" thickTop="1" thickBot="1">
      <c r="A86" s="4" t="s">
        <v>87</v>
      </c>
      <c r="B86" s="3">
        <v>33.793804602999998</v>
      </c>
      <c r="C86" s="2">
        <v>21716</v>
      </c>
      <c r="D86" s="1">
        <f>'[1]County-Speed Tiers'!DQ92</f>
        <v>85.62</v>
      </c>
      <c r="E86" s="12">
        <f t="shared" si="3"/>
        <v>3122.7607999999991</v>
      </c>
      <c r="F86" s="13">
        <f t="shared" si="2"/>
        <v>29041675.43999999</v>
      </c>
    </row>
    <row r="87" spans="1:6" ht="24" customHeight="1" thickTop="1" thickBot="1">
      <c r="A87" s="8" t="s">
        <v>88</v>
      </c>
      <c r="B87" s="7">
        <v>76.232189408500005</v>
      </c>
      <c r="C87" s="6">
        <v>54467</v>
      </c>
      <c r="D87" s="5">
        <f>'[1]County-Speed Tiers'!DQ93</f>
        <v>78.02</v>
      </c>
      <c r="E87" s="12">
        <f t="shared" si="3"/>
        <v>11971.846600000003</v>
      </c>
      <c r="F87" s="13">
        <f t="shared" si="2"/>
        <v>111338173.38000003</v>
      </c>
    </row>
    <row r="88" spans="1:6" ht="24" customHeight="1" thickTop="1" thickBot="1">
      <c r="A88" s="4" t="s">
        <v>89</v>
      </c>
      <c r="B88" s="3">
        <v>5.9092988451500004</v>
      </c>
      <c r="C88" s="2">
        <v>4513</v>
      </c>
      <c r="D88" s="1">
        <f>'[1]County-Speed Tiers'!DQ94</f>
        <v>58.17</v>
      </c>
      <c r="E88" s="12">
        <f t="shared" si="3"/>
        <v>1887.7879</v>
      </c>
      <c r="F88" s="13">
        <f t="shared" si="2"/>
        <v>17556427.469999999</v>
      </c>
    </row>
    <row r="89" spans="1:6" ht="15.6" thickTop="1" thickBot="1">
      <c r="A89" s="10"/>
      <c r="B89" s="11"/>
      <c r="C89" s="11"/>
      <c r="D89" s="11"/>
      <c r="F89" s="19">
        <f>SUM(F2:F88)</f>
        <v>2706078925.9800005</v>
      </c>
    </row>
    <row r="90" spans="1:6" ht="15" thickTop="1"/>
  </sheetData>
  <mergeCells count="1">
    <mergeCell ref="A89:D89"/>
  </mergeCells>
  <printOptions horizontalCentered="1"/>
  <pageMargins left="0.45" right="0.45" top="0.45" bottom="0.45" header="0.3" footer="0.3"/>
  <pageSetup scale="8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A3437F2045C24B9A90D6E50307CC3E" ma:contentTypeVersion="12" ma:contentTypeDescription="Create a new document." ma:contentTypeScope="" ma:versionID="b1ca98bb41b47ef893a803072ce9f855">
  <xsd:schema xmlns:xsd="http://www.w3.org/2001/XMLSchema" xmlns:xs="http://www.w3.org/2001/XMLSchema" xmlns:p="http://schemas.microsoft.com/office/2006/metadata/properties" xmlns:ns2="fbfe8e86-7192-46a0-bbce-3363cf3f0c46" xmlns:ns3="0a2b9cc4-9546-41d4-b07c-49cc4f5b6cec" targetNamespace="http://schemas.microsoft.com/office/2006/metadata/properties" ma:root="true" ma:fieldsID="86821ca5ed8caf504f3b3365dd16dde4" ns2:_="" ns3:_="">
    <xsd:import namespace="fbfe8e86-7192-46a0-bbce-3363cf3f0c46"/>
    <xsd:import namespace="0a2b9cc4-9546-41d4-b07c-49cc4f5b6c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e8e86-7192-46a0-bbce-3363cf3f0c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b9cc4-9546-41d4-b07c-49cc4f5b6ce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2b63779-b79d-4acd-8cb4-31555ac8ba7d}" ma:internalName="TaxCatchAll" ma:showField="CatchAllData" ma:web="0a2b9cc4-9546-41d4-b07c-49cc4f5b6c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fe8e86-7192-46a0-bbce-3363cf3f0c46">
      <Terms xmlns="http://schemas.microsoft.com/office/infopath/2007/PartnerControls"/>
    </lcf76f155ced4ddcb4097134ff3c332f>
    <TaxCatchAll xmlns="0a2b9cc4-9546-41d4-b07c-49cc4f5b6cec" xsi:nil="true"/>
  </documentManagement>
</p:properties>
</file>

<file path=customXml/itemProps1.xml><?xml version="1.0" encoding="utf-8"?>
<ds:datastoreItem xmlns:ds="http://schemas.openxmlformats.org/officeDocument/2006/customXml" ds:itemID="{BC109983-BBB1-4EB1-83F3-574F62F277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e8e86-7192-46a0-bbce-3363cf3f0c46"/>
    <ds:schemaRef ds:uri="0a2b9cc4-9546-41d4-b07c-49cc4f5b6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40C1C-2021-4EF5-A8C4-61D8842BE9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83FB4D-37C8-4217-AD7B-7D27BD0EDA22}">
  <ds:schemaRefs>
    <ds:schemaRef ds:uri="http://schemas.microsoft.com/office/2006/metadata/properties"/>
    <ds:schemaRef ds:uri="http://schemas.microsoft.com/office/infopath/2007/PartnerControls"/>
    <ds:schemaRef ds:uri="fbfe8e86-7192-46a0-bbce-3363cf3f0c46"/>
    <ds:schemaRef ds:uri="0a2b9cc4-9546-41d4-b07c-49cc4f5b6c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11</vt:lpstr>
      <vt:lpstr>'Table 11'!Print_Area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Tanisha Osborne</dc:creator>
  <cp:keywords/>
  <dc:description/>
  <cp:lastModifiedBy>Ann Treacy</cp:lastModifiedBy>
  <cp:revision/>
  <dcterms:created xsi:type="dcterms:W3CDTF">2022-10-31T21:34:11Z</dcterms:created>
  <dcterms:modified xsi:type="dcterms:W3CDTF">2022-12-16T16:44:55Z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0x01010056A3437F2045C24B9A90D6E50307CC3E</vt:lpwstr>
  </property>
  <property fmtid="{D5CDD505-2E9C-101B-9397-08002B2CF9AE}" pid="3" name="MediaServiceImageTags">
    <vt:lpwstr/>
  </property>
</Properties>
</file>